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OS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/>
  <c r="C4" i="1"/>
  <c r="E4" i="1"/>
  <c r="F24" i="1"/>
  <c r="G24" i="1" s="1"/>
  <c r="F23" i="1"/>
  <c r="G23" i="1" s="1"/>
  <c r="F22" i="1"/>
  <c r="G22" i="1"/>
  <c r="F21" i="1"/>
  <c r="G21" i="1" s="1"/>
  <c r="F20" i="1"/>
  <c r="G20" i="1"/>
  <c r="F19" i="1"/>
  <c r="G19" i="1" s="1"/>
  <c r="F18" i="1"/>
  <c r="G18" i="1"/>
  <c r="F17" i="1"/>
  <c r="G17" i="1" s="1"/>
  <c r="F16" i="1"/>
  <c r="F13" i="1"/>
  <c r="G13" i="1"/>
  <c r="F12" i="1"/>
  <c r="G12" i="1" s="1"/>
  <c r="F11" i="1"/>
  <c r="G11" i="1"/>
  <c r="F10" i="1"/>
  <c r="G10" i="1" s="1"/>
  <c r="F9" i="1"/>
  <c r="G9" i="1"/>
  <c r="F8" i="1"/>
  <c r="G8" i="1" s="1"/>
  <c r="F7" i="1"/>
  <c r="F15" i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<sst xmlns="http://schemas.openxmlformats.org/spreadsheetml/2006/main" count="35" uniqueCount="34">
  <si>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</si>
  <si>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</si>
  <si>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</si>
  <si>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</si>
  <si>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</si>
  <si>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</si>
  <si>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</si>
  <si>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</si>
  <si>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</si>
  <si>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</si>
  <si>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</si>
  <si>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</si>
  <si>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</si>
  <si>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</si>
  <si>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</si>
  <si>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</si>
  <si>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</si>
  <si>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</si>
  <si>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</si>
  <si>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</si>
  <si>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</si>
  <si>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</si>
  <si>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</si>
  <si>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</si>
  <si>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</si>
  <si>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</si>
  <si>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JUNTA MUNICIPAL DE AGUA POTABLE Y ALCANTARILLADO DE ACAMBARO, GTO.
ESTADO ANALÍTICO DEL ACTIVO
DEL 1 DE ENERO AL 31 DE MARZO DEL 2021</t>
  </si>
  <si>
    <t>REVISO</t>
  </si>
  <si>
    <t xml:space="preserve"> AUTORIZO</t>
  </si>
  <si>
    <t>C.P. SANTA VEGA PEÑA</t>
  </si>
  <si>
    <t xml:space="preserve">LIC.. MARTHA CECILIA GARCÍA TAPIA
</t>
  </si>
  <si>
    <t>GERENTE ADMINISTRATIVO</t>
  </si>
  <si>
    <t>PRESIDENTA DEL CONSEJO DIRECTIVO</t>
  </si>
  <si>
    <t>DE LA JUMAPAA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</si>
</sst>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horizontal="center" vertical="top"/>
    </xf>
    <xf numFmtId="0" fontId="3" fillId="0" borderId="2" xfId="8" applyFont="1" applyFill="1" applyBorder="1" applyAlignment="1">
      <alignment horizontal="center" vertical="center"/>
    </xf>
    <xf numFmtId="0" fontId="3" fillId="0" borderId="3" xfId="8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5" xfId="8" applyFont="1" applyFill="1" applyBorder="1" applyAlignment="1">
      <alignment horizontal="center" vertical="center"/>
    </xf>
    <xf numFmtId="0" fontId="2" fillId="2" borderId="3" xfId="8" applyFont="1" applyFill="1" applyBorder="1" applyAlignment="1">
      <alignment horizontal="center" vertical="center" wrapText="1"/>
    </xf>
    <xf numFmtId="4" fontId="2" fillId="2" borderId="6" xfId="8" applyNumberFormat="1" applyFont="1" applyFill="1" applyBorder="1" applyAlignment="1">
      <alignment horizontal="center" vertical="center" wrapText="1"/>
    </xf>
    <xf numFmtId="0" fontId="3" fillId="0" borderId="7" xfId="8" applyNumberFormat="1" applyFont="1" applyFill="1" applyBorder="1" applyAlignment="1">
      <alignment horizontal="center" vertical="center" wrapText="1"/>
    </xf>
    <xf numFmtId="0" fontId="3" fillId="0" borderId="7" xfId="8" quotePrefix="1" applyNumberFormat="1" applyFont="1" applyFill="1" applyBorder="1" applyAlignment="1">
      <alignment horizontal="center" vertical="center" wrapText="1"/>
    </xf>
    <xf numFmtId="4" fontId="2" fillId="0" borderId="8" xfId="8" applyNumberFormat="1" applyFont="1" applyFill="1" applyBorder="1" applyAlignment="1" applyProtection="1">
      <alignment vertical="top" wrapText="1"/>
      <protection locked="0"/>
    </xf>
    <xf numFmtId="0" fontId="0" fillId="0" borderId="9" xfId="0" applyBorder="1" applyProtection="1">
      <protection locked="0"/>
    </xf>
    <xf numFmtId="0" fontId="2" fillId="0" borderId="1" xfId="8" applyFont="1" applyFill="1" applyBorder="1" applyAlignment="1">
      <alignment vertical="top"/>
    </xf>
    <xf numFmtId="0" fontId="0" fillId="0" borderId="10" xfId="0" applyBorder="1" applyProtection="1">
      <protection locked="0"/>
    </xf>
    <xf numFmtId="0" fontId="5" fillId="0" borderId="0" xfId="8" applyFont="1" applyFill="1" applyBorder="1" applyAlignment="1">
      <alignment vertical="top" wrapText="1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wrapText="1"/>
      <protection locked="0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0" fillId="0" borderId="0" xfId="0" applyBorder="1" applyProtection="1"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12" xfId="8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Normal="100" workbookViewId="0">
      <selection activeCell="C37" sqref="C37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3" t="s">
        <v>26</v>
      </c>
      <c r="B1" s="24"/>
      <c r="C1" s="24"/>
      <c r="D1" s="24"/>
      <c r="E1" s="24"/>
      <c r="F1" s="24"/>
      <c r="G1" s="25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117363543.69000001</v>
      </c>
      <c r="D4" s="13">
        <f>SUM(D6+D15)</f>
        <v>64908098.550000004</v>
      </c>
      <c r="E4" s="13">
        <f>SUM(E6+E15)</f>
        <v>47094820.469999999</v>
      </c>
      <c r="F4" s="13">
        <f>SUM(F6+F15)</f>
        <v>135176821.77000001</v>
      </c>
      <c r="G4" s="13">
        <f>SUM(G6+G15)</f>
        <v>17813278.080000013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47529832.329999998</v>
      </c>
      <c r="D6" s="13">
        <f>SUM(D7:D13)</f>
        <v>63199752.270000003</v>
      </c>
      <c r="E6" s="13">
        <f>SUM(E7:E13)</f>
        <v>47094820.469999999</v>
      </c>
      <c r="F6" s="13">
        <f>SUM(F7:F13)</f>
        <v>63634764.13000001</v>
      </c>
      <c r="G6" s="18">
        <f>SUM(G7:G13)</f>
        <v>16104931.800000006</v>
      </c>
    </row>
    <row r="7" spans="1:7" x14ac:dyDescent="0.2">
      <c r="A7" s="3">
        <v>1110</v>
      </c>
      <c r="B7" s="7" t="s">
        <v>9</v>
      </c>
      <c r="C7" s="18">
        <v>17413633.309999999</v>
      </c>
      <c r="D7" s="18">
        <v>31885474.280000001</v>
      </c>
      <c r="E7" s="18">
        <v>21071019.920000002</v>
      </c>
      <c r="F7" s="18">
        <f>C7+D7-E7</f>
        <v>28228087.670000002</v>
      </c>
      <c r="G7" s="18">
        <f t="shared" ref="G7:G13" si="0">F7-C7</f>
        <v>10814454.360000003</v>
      </c>
    </row>
    <row r="8" spans="1:7" x14ac:dyDescent="0.2">
      <c r="A8" s="3">
        <v>1120</v>
      </c>
      <c r="B8" s="7" t="s">
        <v>10</v>
      </c>
      <c r="C8" s="18">
        <v>29567690.050000001</v>
      </c>
      <c r="D8" s="18">
        <v>30718628.09</v>
      </c>
      <c r="E8" s="18">
        <v>25652584.16</v>
      </c>
      <c r="F8" s="18">
        <f t="shared" ref="F8:F13" si="1">C8+D8-E8</f>
        <v>34633733.980000004</v>
      </c>
      <c r="G8" s="18">
        <f t="shared" si="0"/>
        <v>5066043.9300000034</v>
      </c>
    </row>
    <row r="9" spans="1:7" x14ac:dyDescent="0.2">
      <c r="A9" s="3">
        <v>1130</v>
      </c>
      <c r="B9" s="7" t="s">
        <v>11</v>
      </c>
      <c r="C9" s="18">
        <v>87678.6</v>
      </c>
      <c r="D9" s="18">
        <v>11335</v>
      </c>
      <c r="E9" s="18">
        <v>171.46</v>
      </c>
      <c r="F9" s="18">
        <f t="shared" si="1"/>
        <v>98842.14</v>
      </c>
      <c r="G9" s="18">
        <f t="shared" si="0"/>
        <v>11163.539999999994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460830.37</v>
      </c>
      <c r="D11" s="18">
        <v>584314.9</v>
      </c>
      <c r="E11" s="18">
        <v>371044.93</v>
      </c>
      <c r="F11" s="18">
        <f t="shared" si="1"/>
        <v>674100.34000000008</v>
      </c>
      <c r="G11" s="18">
        <f t="shared" si="0"/>
        <v>213269.97000000009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69833711.360000014</v>
      </c>
      <c r="D15" s="13">
        <f>SUM(D16:D24)</f>
        <v>1708346.28</v>
      </c>
      <c r="E15" s="13">
        <f>SUM(E16:E24)</f>
        <v>0</v>
      </c>
      <c r="F15" s="13">
        <f>SUM(F16:F24)</f>
        <v>71542057.640000001</v>
      </c>
      <c r="G15" s="13">
        <f>SUM(G16:G24)</f>
        <v>1708346.2800000049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38482095.880000003</v>
      </c>
      <c r="D18" s="19">
        <v>1633609.34</v>
      </c>
      <c r="E18" s="19">
        <v>0</v>
      </c>
      <c r="F18" s="19">
        <f t="shared" si="3"/>
        <v>40115705.220000006</v>
      </c>
      <c r="G18" s="19">
        <f t="shared" si="2"/>
        <v>1633609.3400000036</v>
      </c>
    </row>
    <row r="19" spans="1:7" x14ac:dyDescent="0.2">
      <c r="A19" s="3">
        <v>1240</v>
      </c>
      <c r="B19" s="7" t="s">
        <v>18</v>
      </c>
      <c r="C19" s="18">
        <v>30750545.190000001</v>
      </c>
      <c r="D19" s="18">
        <v>74736.94</v>
      </c>
      <c r="E19" s="18">
        <v>0</v>
      </c>
      <c r="F19" s="18">
        <f t="shared" si="3"/>
        <v>30825282.130000003</v>
      </c>
      <c r="G19" s="18">
        <f t="shared" si="2"/>
        <v>74736.940000001341</v>
      </c>
    </row>
    <row r="20" spans="1:7" x14ac:dyDescent="0.2">
      <c r="A20" s="3">
        <v>1250</v>
      </c>
      <c r="B20" s="7" t="s">
        <v>19</v>
      </c>
      <c r="C20" s="18">
        <v>983566.14</v>
      </c>
      <c r="D20" s="18">
        <v>0</v>
      </c>
      <c r="E20" s="18">
        <v>0</v>
      </c>
      <c r="F20" s="18">
        <f t="shared" si="3"/>
        <v>983566.14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-4113831.54</v>
      </c>
      <c r="D21" s="18">
        <v>0</v>
      </c>
      <c r="E21" s="18">
        <v>0</v>
      </c>
      <c r="F21" s="18">
        <f t="shared" si="3"/>
        <v>-4113831.54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3731335.69</v>
      </c>
      <c r="D22" s="18">
        <v>0</v>
      </c>
      <c r="E22" s="18">
        <v>0</v>
      </c>
      <c r="F22" s="18">
        <f t="shared" si="3"/>
        <v>3731335.69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A26" s="22"/>
      <c r="B26" s="22"/>
      <c r="C26" s="22"/>
      <c r="D26" s="22"/>
      <c r="E26" s="22"/>
      <c r="F26" s="22"/>
      <c r="G26" s="22"/>
    </row>
    <row r="27" spans="1:7" s="22" customFormat="1" x14ac:dyDescent="0.2">
      <c r="B27" s="26" t="s">
        <v>25</v>
      </c>
      <c r="C27" s="26"/>
      <c r="D27" s="26"/>
      <c r="E27" s="26"/>
      <c r="F27" s="26"/>
      <c r="G27" s="26"/>
    </row>
    <row r="29" spans="1:7" s="20" customFormat="1" x14ac:dyDescent="0.2"/>
    <row r="30" spans="1:7" s="20" customFormat="1" x14ac:dyDescent="0.2"/>
    <row r="31" spans="1:7" s="20" customFormat="1" x14ac:dyDescent="0.2">
      <c r="B31" s="21" t="s">
        <v>27</v>
      </c>
      <c r="E31" s="21" t="s">
        <v>28</v>
      </c>
    </row>
    <row r="32" spans="1:7" s="20" customFormat="1" x14ac:dyDescent="0.2">
      <c r="B32" s="21"/>
    </row>
    <row r="33" spans="2:5" s="20" customFormat="1" x14ac:dyDescent="0.2">
      <c r="B33" s="21"/>
    </row>
    <row r="34" spans="2:5" s="20" customFormat="1" x14ac:dyDescent="0.2">
      <c r="B34" s="21"/>
    </row>
    <row r="35" spans="2:5" s="20" customFormat="1" x14ac:dyDescent="0.2">
      <c r="B35" s="21"/>
    </row>
    <row r="36" spans="2:5" s="20" customFormat="1" x14ac:dyDescent="0.2">
      <c r="B36" s="21"/>
    </row>
    <row r="37" spans="2:5" s="20" customFormat="1" ht="12" customHeight="1" x14ac:dyDescent="0.2">
      <c r="B37" s="21" t="s">
        <v>29</v>
      </c>
      <c r="E37" s="21" t="s">
        <v>30</v>
      </c>
    </row>
    <row r="38" spans="2:5" s="20" customFormat="1" x14ac:dyDescent="0.2">
      <c r="B38" s="21" t="s">
        <v>31</v>
      </c>
      <c r="E38" s="21" t="s">
        <v>32</v>
      </c>
    </row>
    <row r="39" spans="2:5" s="20" customFormat="1" x14ac:dyDescent="0.2">
      <c r="B39" s="21" t="s">
        <v>33</v>
      </c>
      <c r="E39" s="21" t="s">
        <v>33</v>
      </c>
    </row>
  </sheetData>
  <sheetProtection formatCells="0" formatColumns="0" formatRows="0" autoFilter="0"/>
  <mergeCells count="2">
    <mergeCell ref="A1:G1"/>
    <mergeCell ref="B27:G27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105258-2ECD-425B-85B3-8AF7E6DB6E21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PAPELERIA</cp:lastModifiedBy>
  <cp:lastPrinted>2021-04-28T16:34:54Z</cp:lastPrinted>
  <dcterms:created xsi:type="dcterms:W3CDTF">2014-02-09T04:04:15Z</dcterms:created>
  <dcterms:modified xsi:type="dcterms:W3CDTF">2022-11-11T22:20:30Z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